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fileSharing userName="Administrator" reservationPassword="CE94"/>
  <workbookPr/>
  <workbookProtection workbookAlgorithmName="SHA-512" workbookHashValue="sagxCOJoQuv5lVYAjRsIEikdmK+I+kIuw/S+whOrIYtK/09h1i4VfmFA+aRe/1Y6VHxuzrpyrForIP7fMwVjLA==" workbookSaltValue="kjiM0ef9FZ6MBgpt4p6p0w==" workbookSpinCount="100000" lockStructure="1"/>
  <bookViews>
    <workbookView windowWidth="27945" windowHeight="12255" firstSheet="1" activeTab="1"/>
  </bookViews>
  <sheets>
    <sheet name="数据源" sheetId="1" state="hidden" r:id="rId1"/>
    <sheet name="个人信息查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<sst xmlns="http://schemas.openxmlformats.org/spreadsheetml/2006/main" count="77" uniqueCount="63">
  <si>
    <t>面试成绩</t>
  </si>
  <si>
    <t>身份证号</t>
  </si>
  <si>
    <t>姓名</t>
  </si>
  <si>
    <t>报考岗位</t>
  </si>
  <si>
    <t>综合成绩</t>
  </si>
  <si>
    <t>综合排名</t>
  </si>
  <si>
    <t>笔试成绩</t>
  </si>
  <si>
    <t>513021199210023450</t>
  </si>
  <si>
    <t>聂川</t>
  </si>
  <si>
    <t>体育管理</t>
  </si>
  <si>
    <t>511722200310198221</t>
  </si>
  <si>
    <t>余澄龙</t>
  </si>
  <si>
    <t>612326199906206037</t>
  </si>
  <si>
    <t>向彬</t>
  </si>
  <si>
    <t>511702200110280022</t>
  </si>
  <si>
    <t>方琪</t>
  </si>
  <si>
    <t>党建管理</t>
  </si>
  <si>
    <t>500381200208236725</t>
  </si>
  <si>
    <t>袁露芸</t>
  </si>
  <si>
    <t>511722200106056058</t>
  </si>
  <si>
    <t>袁诗堪</t>
  </si>
  <si>
    <t>513022199708044992</t>
  </si>
  <si>
    <r>
      <rPr>
        <sz val="14"/>
        <color theme="1"/>
        <rFont val="仿宋_GB2312"/>
        <charset val="134"/>
      </rPr>
      <t>吴港</t>
    </r>
  </si>
  <si>
    <t>网络管理</t>
  </si>
  <si>
    <t>513022199809103031</t>
  </si>
  <si>
    <r>
      <rPr>
        <sz val="14"/>
        <color theme="1"/>
        <rFont val="仿宋_GB2312"/>
        <charset val="134"/>
      </rPr>
      <t>陈卓</t>
    </r>
  </si>
  <si>
    <t>51172220040107737X</t>
  </si>
  <si>
    <t>王淼</t>
  </si>
  <si>
    <t>511702200007270213</t>
  </si>
  <si>
    <t>刘洋成</t>
  </si>
  <si>
    <t>广告设计</t>
  </si>
  <si>
    <t>513022199504020040</t>
  </si>
  <si>
    <t>于晓凤</t>
  </si>
  <si>
    <t>511702200210272820</t>
  </si>
  <si>
    <t>杜雨薇</t>
  </si>
  <si>
    <t>513001199508211045</t>
  </si>
  <si>
    <t>高茂连</t>
  </si>
  <si>
    <t>会计</t>
  </si>
  <si>
    <t>51302219951113728X</t>
  </si>
  <si>
    <t>胡青婷</t>
  </si>
  <si>
    <t>511923200012227634</t>
  </si>
  <si>
    <t>向俊杰</t>
  </si>
  <si>
    <t>511923199810093989</t>
  </si>
  <si>
    <t>罗琪</t>
  </si>
  <si>
    <t>迟到放弃</t>
  </si>
  <si>
    <t>511724200207291017</t>
  </si>
  <si>
    <r>
      <rPr>
        <sz val="14"/>
        <color theme="1"/>
        <rFont val="仿宋_GB2312"/>
        <charset val="134"/>
      </rPr>
      <t>廖托尼</t>
    </r>
  </si>
  <si>
    <t>物流管理</t>
  </si>
  <si>
    <t>513021199711060778</t>
  </si>
  <si>
    <r>
      <rPr>
        <sz val="14"/>
        <color theme="1"/>
        <rFont val="仿宋_GB2312"/>
        <charset val="134"/>
      </rPr>
      <t>许贵杨</t>
    </r>
  </si>
  <si>
    <t>确认放弃</t>
  </si>
  <si>
    <t>513022199804250403</t>
  </si>
  <si>
    <r>
      <rPr>
        <sz val="14"/>
        <color theme="1"/>
        <rFont val="仿宋_GB2312"/>
        <charset val="134"/>
      </rPr>
      <t>刘丽</t>
    </r>
  </si>
  <si>
    <t>511724200107106099</t>
  </si>
  <si>
    <t>张煜</t>
  </si>
  <si>
    <r>
      <rPr>
        <b/>
        <sz val="16"/>
        <color theme="1"/>
        <rFont val="宋体"/>
        <charset val="134"/>
      </rPr>
      <t>达州市文化旅游投资有限公司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年度公开招聘工作人员笔试成绩查询</t>
    </r>
  </si>
  <si>
    <t>请输入身份证号：</t>
  </si>
  <si>
    <t>姓名：</t>
  </si>
  <si>
    <t>输入正确的身份证号码后自动显示</t>
  </si>
  <si>
    <t>报考岗位：</t>
  </si>
  <si>
    <t>综合成绩：</t>
  </si>
  <si>
    <t>综合排名：</t>
  </si>
  <si>
    <t>提示：请输入正确的18位身份证号码查看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</si>
</sst>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6"/>
      <color theme="1"/>
      <name val="宋体"/>
      <charset val="134"/>
    </font>
    <font>
      <sz val="16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zoomScale="85" zoomScaleNormal="85" topLeftCell="A7" workbookViewId="0">
      <selection activeCell="B25" sqref="B25"/>
    </sheetView>
  </sheetViews>
  <sheetFormatPr defaultColWidth="9" defaultRowHeight="33" customHeight="1" outlineLevelCol="6"/>
  <cols>
    <col min="1" max="1" width="16.625" style="12" customWidth="1"/>
    <col min="2" max="2" width="26.25" style="13" customWidth="1"/>
    <col min="3" max="3" width="18.375" style="14" customWidth="1"/>
    <col min="4" max="4" width="25.125" style="15" customWidth="1"/>
    <col min="5" max="7" width="16.75" style="16" customWidth="1"/>
  </cols>
  <sheetData>
    <row r="1" customHeight="1" spans="1:7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customHeight="1" spans="1:7">
      <c r="A2" s="12">
        <v>89.8</v>
      </c>
      <c r="B2" s="22" t="s">
        <v>7</v>
      </c>
      <c r="C2" s="14" t="s">
        <v>8</v>
      </c>
      <c r="D2" s="15" t="s">
        <v>9</v>
      </c>
      <c r="E2" s="16">
        <f>G2*0.6+A2*0.4</f>
        <v>80.32</v>
      </c>
      <c r="F2" s="16">
        <v>1</v>
      </c>
      <c r="G2" s="16">
        <v>74</v>
      </c>
    </row>
    <row r="3" customHeight="1" spans="1:7">
      <c r="A3" s="12">
        <v>79.4</v>
      </c>
      <c r="B3" s="18" t="s">
        <v>10</v>
      </c>
      <c r="C3" s="14" t="s">
        <v>11</v>
      </c>
      <c r="D3" s="15" t="s">
        <v>9</v>
      </c>
      <c r="E3" s="16">
        <f>G3*0.6+A3*0.4</f>
        <v>73.16</v>
      </c>
      <c r="F3" s="16">
        <v>2</v>
      </c>
      <c r="G3" s="16">
        <v>69</v>
      </c>
    </row>
    <row r="4" customHeight="1" spans="1:7">
      <c r="A4" s="12">
        <v>69.2</v>
      </c>
      <c r="B4" s="18" t="s">
        <v>12</v>
      </c>
      <c r="C4" s="14" t="s">
        <v>13</v>
      </c>
      <c r="D4" s="15" t="s">
        <v>9</v>
      </c>
      <c r="E4" s="16">
        <f>G4*0.6+A4*0.4</f>
        <v>70.28</v>
      </c>
      <c r="F4" s="16">
        <v>3</v>
      </c>
      <c r="G4" s="16">
        <v>71</v>
      </c>
    </row>
    <row r="5" customHeight="1" spans="1:7">
      <c r="B5" s="12"/>
    </row>
    <row r="7" customHeight="1" spans="1:7">
      <c r="A7" s="12">
        <v>83.8</v>
      </c>
      <c r="B7" s="18" t="s">
        <v>14</v>
      </c>
      <c r="C7" s="14" t="s">
        <v>15</v>
      </c>
      <c r="D7" s="15" t="s">
        <v>16</v>
      </c>
      <c r="E7" s="16">
        <f>G7*0.6+A7*0.4</f>
        <v>75.52</v>
      </c>
      <c r="F7" s="16">
        <v>2</v>
      </c>
      <c r="G7" s="16">
        <v>70</v>
      </c>
    </row>
    <row r="8" customHeight="1" spans="1:7">
      <c r="A8" s="12">
        <v>92.1</v>
      </c>
      <c r="B8" s="22" t="s">
        <v>17</v>
      </c>
      <c r="C8" s="14" t="s">
        <v>18</v>
      </c>
      <c r="D8" s="15" t="s">
        <v>16</v>
      </c>
      <c r="E8" s="16">
        <f>G8*0.6+A8*0.4</f>
        <v>84.84</v>
      </c>
      <c r="F8" s="16">
        <v>1</v>
      </c>
      <c r="G8" s="16">
        <v>80</v>
      </c>
    </row>
    <row r="9" customHeight="1" spans="1:7">
      <c r="A9" s="12">
        <v>77.4</v>
      </c>
      <c r="B9" s="22" t="s">
        <v>19</v>
      </c>
      <c r="C9" s="14" t="s">
        <v>20</v>
      </c>
      <c r="D9" s="15" t="s">
        <v>16</v>
      </c>
      <c r="E9" s="16">
        <f>G9*0.6+A9*0.4</f>
        <v>74.76</v>
      </c>
      <c r="F9" s="16">
        <v>3</v>
      </c>
      <c r="G9" s="16">
        <v>73</v>
      </c>
    </row>
    <row r="11" customHeight="1" spans="1:7">
      <c r="A11" s="12">
        <v>79.6</v>
      </c>
      <c r="B11" s="22" t="s">
        <v>21</v>
      </c>
      <c r="C11" s="12" t="s">
        <v>22</v>
      </c>
      <c r="D11" s="15" t="s">
        <v>23</v>
      </c>
      <c r="E11" s="16">
        <f>G11*0.6+A11*0.4</f>
        <v>73.84</v>
      </c>
      <c r="F11" s="16">
        <v>2</v>
      </c>
      <c r="G11" s="16">
        <v>70</v>
      </c>
    </row>
    <row r="12" customHeight="1" spans="1:7">
      <c r="A12" s="12">
        <v>69.9</v>
      </c>
      <c r="B12" s="22" t="s">
        <v>24</v>
      </c>
      <c r="C12" s="12" t="s">
        <v>25</v>
      </c>
      <c r="D12" s="15" t="s">
        <v>23</v>
      </c>
      <c r="E12" s="16">
        <f>G12*0.6+A12*0.4</f>
        <v>68.76</v>
      </c>
      <c r="F12" s="16">
        <v>3</v>
      </c>
      <c r="G12" s="16">
        <v>68</v>
      </c>
    </row>
    <row r="13" customHeight="1" spans="1:7">
      <c r="A13" s="12">
        <v>91.6</v>
      </c>
      <c r="B13" s="12" t="s">
        <v>26</v>
      </c>
      <c r="C13" s="14" t="s">
        <v>27</v>
      </c>
      <c r="D13" s="15" t="s">
        <v>23</v>
      </c>
      <c r="E13" s="16">
        <f>G13*0.6+A13*0.4</f>
        <v>86.44</v>
      </c>
      <c r="F13" s="16">
        <v>1</v>
      </c>
      <c r="G13" s="16">
        <v>83</v>
      </c>
    </row>
    <row r="16" customHeight="1" spans="1:7">
      <c r="A16" s="12">
        <v>91.4</v>
      </c>
      <c r="B16" s="22" t="s">
        <v>28</v>
      </c>
      <c r="C16" s="14" t="s">
        <v>29</v>
      </c>
      <c r="D16" s="15" t="s">
        <v>30</v>
      </c>
      <c r="E16" s="16">
        <f>G16*0.6+A16*0.4</f>
        <v>86.96</v>
      </c>
      <c r="F16" s="16">
        <v>2</v>
      </c>
      <c r="G16" s="16">
        <v>84</v>
      </c>
    </row>
    <row r="17" customHeight="1" spans="1:7">
      <c r="A17" s="12">
        <v>91</v>
      </c>
      <c r="B17" s="18" t="s">
        <v>31</v>
      </c>
      <c r="C17" s="14" t="s">
        <v>32</v>
      </c>
      <c r="D17" s="15" t="s">
        <v>30</v>
      </c>
      <c r="E17" s="16">
        <f>G17*0.6+A17*0.4</f>
        <v>89.8</v>
      </c>
      <c r="F17" s="16">
        <v>1</v>
      </c>
      <c r="G17" s="16">
        <v>89</v>
      </c>
    </row>
    <row r="18" customHeight="1" spans="1:7">
      <c r="A18" s="12">
        <v>86.6</v>
      </c>
      <c r="B18" s="22" t="s">
        <v>33</v>
      </c>
      <c r="C18" s="14" t="s">
        <v>34</v>
      </c>
      <c r="D18" s="15" t="s">
        <v>30</v>
      </c>
      <c r="E18" s="16">
        <f>G18*0.6+A18*0.4</f>
        <v>83.84</v>
      </c>
      <c r="F18" s="16">
        <v>3</v>
      </c>
      <c r="G18" s="16">
        <v>82</v>
      </c>
    </row>
    <row r="20" customHeight="1" spans="1:7">
      <c r="A20" s="12">
        <v>91.4</v>
      </c>
      <c r="B20" s="23" t="s">
        <v>35</v>
      </c>
      <c r="C20" s="20" t="s">
        <v>36</v>
      </c>
      <c r="D20" s="15" t="s">
        <v>37</v>
      </c>
      <c r="E20" s="16">
        <f>G20*0.6+A20*0.4</f>
        <v>86.96</v>
      </c>
      <c r="F20" s="16">
        <v>1</v>
      </c>
      <c r="G20" s="16">
        <v>84</v>
      </c>
    </row>
    <row r="21" customHeight="1" spans="1:7">
      <c r="A21" s="12">
        <v>75.4</v>
      </c>
      <c r="B21" s="12" t="s">
        <v>38</v>
      </c>
      <c r="C21" s="14" t="s">
        <v>39</v>
      </c>
      <c r="D21" s="15" t="s">
        <v>37</v>
      </c>
      <c r="E21" s="16">
        <f>G21*0.6+A21*0.4</f>
        <v>69.76</v>
      </c>
      <c r="F21" s="16">
        <v>3</v>
      </c>
      <c r="G21" s="16">
        <v>66</v>
      </c>
    </row>
    <row r="22" customHeight="1" spans="1:7">
      <c r="A22" s="12">
        <v>77.8</v>
      </c>
      <c r="B22" s="22" t="s">
        <v>40</v>
      </c>
      <c r="C22" s="14" t="s">
        <v>41</v>
      </c>
      <c r="D22" s="15" t="s">
        <v>37</v>
      </c>
      <c r="E22" s="16">
        <f>G22*0.6+A22*0.4</f>
        <v>70.12</v>
      </c>
      <c r="F22" s="16">
        <v>2</v>
      </c>
      <c r="G22" s="16">
        <v>65</v>
      </c>
    </row>
    <row r="23" customHeight="1" spans="1:7">
      <c r="A23" s="12">
        <v>69.4</v>
      </c>
      <c r="B23" s="22" t="s">
        <v>42</v>
      </c>
      <c r="C23" s="14" t="s">
        <v>43</v>
      </c>
      <c r="D23" s="15" t="s">
        <v>37</v>
      </c>
      <c r="E23" s="16">
        <f>G23*0.6+A23*0.4</f>
        <v>66.76</v>
      </c>
      <c r="F23" s="16">
        <v>4</v>
      </c>
      <c r="G23" s="16">
        <v>65</v>
      </c>
    </row>
    <row r="25" customHeight="1" spans="1:7">
      <c r="A25" s="21" t="s">
        <v>44</v>
      </c>
      <c r="B25" s="22" t="s">
        <v>45</v>
      </c>
      <c r="C25" s="12" t="s">
        <v>46</v>
      </c>
      <c r="D25" s="15" t="s">
        <v>47</v>
      </c>
      <c r="E25" s="16">
        <v>44.4</v>
      </c>
      <c r="F25" s="16">
        <v>4</v>
      </c>
      <c r="G25" s="16">
        <v>74</v>
      </c>
    </row>
    <row r="26" customHeight="1" spans="1:7">
      <c r="A26" s="12">
        <v>82</v>
      </c>
      <c r="B26" s="22" t="s">
        <v>48</v>
      </c>
      <c r="C26" s="12" t="s">
        <v>49</v>
      </c>
      <c r="D26" s="15" t="s">
        <v>47</v>
      </c>
      <c r="E26" s="16">
        <f>G26*0.6+A26*0.4</f>
        <v>77.2</v>
      </c>
      <c r="F26" s="16">
        <v>2</v>
      </c>
      <c r="G26" s="16">
        <v>74</v>
      </c>
    </row>
    <row r="27" customHeight="1" spans="1:7">
      <c r="A27" s="21" t="s">
        <v>50</v>
      </c>
      <c r="B27" s="22" t="s">
        <v>51</v>
      </c>
      <c r="C27" s="12" t="s">
        <v>52</v>
      </c>
      <c r="D27" s="15" t="s">
        <v>47</v>
      </c>
      <c r="E27" s="16">
        <v>45.3</v>
      </c>
      <c r="F27" s="16">
        <v>3</v>
      </c>
      <c r="G27" s="16">
        <v>75.5</v>
      </c>
    </row>
    <row r="28" customHeight="1" spans="1:7">
      <c r="A28" s="12">
        <v>89.8</v>
      </c>
      <c r="B28" s="22" t="s">
        <v>53</v>
      </c>
      <c r="C28" s="14" t="s">
        <v>54</v>
      </c>
      <c r="D28" s="15" t="s">
        <v>47</v>
      </c>
      <c r="E28" s="16">
        <f>G28*0.6+A28*0.4</f>
        <v>89.32</v>
      </c>
      <c r="F28" s="16">
        <v>1</v>
      </c>
      <c r="G28" s="16">
        <v>89</v>
      </c>
    </row>
  </sheetData>
  <sortState ref="A136:F172">
    <sortCondition ref="F136"/>
  </sortState>
  <conditionalFormatting sqref="C9">
    <cfRule type="duplicateValues" dxfId="0" priority="7"/>
  </conditionalFormatting>
  <conditionalFormatting sqref="C11:C13">
    <cfRule type="duplicateValues" dxfId="0" priority="12"/>
  </conditionalFormatting>
  <conditionalFormatting sqref="C16:C18">
    <cfRule type="duplicateValues" dxfId="0" priority="11"/>
  </conditionalFormatting>
  <conditionalFormatting sqref="C20:C23">
    <cfRule type="duplicateValues" dxfId="0" priority="10"/>
  </conditionalFormatting>
  <conditionalFormatting sqref="C25:C28">
    <cfRule type="duplicateValues" dxfId="0" priority="9"/>
  </conditionalFormatting>
  <conditionalFormatting sqref="C2:C5 C7:C8 C10 C14 C19 C24 C29:C1048576">
    <cfRule type="duplicateValues" dxfId="0" priority="14"/>
  </conditionalFormatting>
  <pageMargins left="0.75" right="0.75" top="1" bottom="1" header="0.5" footer="0.5"/>
  <pageSetup paperSize="9" scale="6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B3" sqref="B3"/>
    </sheetView>
  </sheetViews>
  <sheetFormatPr defaultColWidth="9" defaultRowHeight="33" customHeight="1" outlineLevelCol="4"/>
  <cols>
    <col min="1" max="1" width="22.5" customWidth="1"/>
    <col min="2" max="2" width="28.875" style="1" customWidth="1"/>
    <col min="3" max="3" width="19" customWidth="1"/>
    <col min="4" max="4" width="20.625" customWidth="1"/>
    <col min="5" max="5" width="19.375" customWidth="1"/>
  </cols>
  <sheetData>
    <row r="1" customHeight="1" spans="1:5">
      <c r="A1" s="2" t="s">
        <v>55</v>
      </c>
      <c r="C1" s="3"/>
      <c r="D1" s="3"/>
      <c r="E1" s="3"/>
    </row>
    <row r="3" customFormat="1" customHeight="1" spans="1:5">
      <c r="A3" s="4" t="s">
        <v>56</v>
      </c>
      <c r="B3" s="5"/>
    </row>
    <row r="5" customFormat="1" customHeight="1" spans="1:5">
      <c r="A5" s="6" t="s">
        <v>57</v>
      </c>
      <c r="B5" s="7" t="str">
        <f>IFERROR(VLOOKUP(B3,数据源!$B:$F,2,FALSE),"")</f>
        <v/>
      </c>
      <c r="C5" s="8" t="s">
        <v>58</v>
      </c>
      <c r="D5" s="8"/>
    </row>
    <row r="6" customFormat="1" customHeight="1" spans="1:5">
      <c r="A6" s="6" t="s">
        <v>59</v>
      </c>
      <c r="B6" s="7" t="str">
        <f>IFERROR(VLOOKUP(B3,数据源!$B:$F,3,FALSE),"")</f>
        <v/>
      </c>
      <c r="C6" s="8"/>
      <c r="D6" s="8"/>
    </row>
    <row r="7" customFormat="1" customHeight="1" spans="1:5">
      <c r="A7" s="6" t="s">
        <v>60</v>
      </c>
      <c r="B7" s="9" t="str">
        <f>IFERROR(VLOOKUP(B3,数据源!$B:$F,4,FALSE),"")</f>
        <v/>
      </c>
      <c r="C7" s="8"/>
      <c r="D7" s="8"/>
    </row>
    <row r="8" customFormat="1" customHeight="1" spans="1:5">
      <c r="A8" s="6" t="s">
        <v>61</v>
      </c>
      <c r="B8" s="9" t="str">
        <f>IFERROR(VLOOKUP(B3,数据源!$B:$F,5,FALSE),"")</f>
        <v/>
      </c>
      <c r="C8" s="8"/>
      <c r="D8" s="8"/>
    </row>
    <row r="10" customHeight="1" spans="1:5">
      <c r="A10" s="10" t="s">
        <v>62</v>
      </c>
      <c r="B10" s="11"/>
    </row>
  </sheetData>
  <sheetProtection sheet="1" selectLockedCells="1" objects="1"/>
  <mergeCells count="2">
    <mergeCell ref="A1:E1"/>
    <mergeCell ref="C5:D8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数据源</vt:lpstr>
      <vt:lpstr>个人信息查询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WPS_1644649724</cp:lastModifiedBy>
  <dcterms:created xsi:type="dcterms:W3CDTF">2025-11-14T03:38:00Z</dcterms:created>
  <dcterms:modified xsi:type="dcterms:W3CDTF">2025-12-08T07:00:07Z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E6692A0058844FE0ABBD0FA32ECB0E3C_13</vt:lpwstr>
  </property>
  <property fmtid="{D5CDD505-2E9C-101B-9397-08002B2CF9AE}" pid="3" name="KSOProductBuildVer">
    <vt:lpwstr>2052-12.1.0.23542</vt:lpwstr>
  </property>
</Properties>
</file>